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6回\"/>
    </mc:Choice>
  </mc:AlternateContent>
  <xr:revisionPtr revIDLastSave="0" documentId="13_ncr:1_{6633431A-0CC5-426A-9EF2-11481F3BFBA8}" xr6:coauthVersionLast="46" xr6:coauthVersionMax="46" xr10:uidLastSave="{00000000-0000-0000-0000-000000000000}"/>
  <bookViews>
    <workbookView xWindow="-108" yWindow="-108" windowWidth="23256" windowHeight="12720" xr2:uid="{B1FDF1DF-B6C8-4DB9-965B-B0E2B783C554}"/>
  </bookViews>
  <sheets>
    <sheet name="見積書 " sheetId="3" r:id="rId1"/>
    <sheet name="商品マスター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3" l="1"/>
  <c r="F14" i="3"/>
  <c r="F15" i="3"/>
  <c r="F16" i="3"/>
  <c r="F17" i="3"/>
  <c r="F18" i="3"/>
  <c r="F12" i="3"/>
  <c r="D13" i="3"/>
  <c r="D14" i="3"/>
  <c r="D15" i="3"/>
  <c r="D16" i="3"/>
  <c r="D17" i="3"/>
  <c r="D18" i="3"/>
  <c r="D12" i="3"/>
  <c r="C13" i="3"/>
  <c r="F13" i="3" s="1"/>
  <c r="F19" i="3" s="1"/>
  <c r="F20" i="3" s="1"/>
  <c r="C14" i="3"/>
  <c r="C15" i="3"/>
  <c r="C16" i="3"/>
  <c r="C17" i="3"/>
  <c r="C18" i="3"/>
  <c r="C12" i="3"/>
  <c r="B13" i="3"/>
  <c r="B14" i="3"/>
  <c r="B15" i="3"/>
  <c r="B16" i="3"/>
  <c r="B17" i="3"/>
  <c r="B18" i="3"/>
  <c r="B12" i="3"/>
  <c r="F21" i="3" l="1"/>
  <c r="B7" i="3" s="1"/>
</calcChain>
</file>

<file path=xl/sharedStrings.xml><?xml version="1.0" encoding="utf-8"?>
<sst xmlns="http://schemas.openxmlformats.org/spreadsheetml/2006/main" count="38" uniqueCount="35">
  <si>
    <t>御見積書</t>
    <rPh sb="0" eb="4">
      <t>オミツモリショ</t>
    </rPh>
    <phoneticPr fontId="2"/>
  </si>
  <si>
    <t>御中</t>
  </si>
  <si>
    <t>合計金額</t>
    <rPh sb="0" eb="2">
      <t>ゴウケイ</t>
    </rPh>
    <rPh sb="2" eb="4">
      <t>キンガク</t>
    </rPh>
    <phoneticPr fontId="2"/>
  </si>
  <si>
    <t>下記の通り、お見積もり申し上げます。</t>
    <rPh sb="0" eb="2">
      <t>カキ</t>
    </rPh>
    <rPh sb="3" eb="4">
      <t>トオ</t>
    </rPh>
    <rPh sb="7" eb="9">
      <t>ミツ</t>
    </rPh>
    <rPh sb="11" eb="12">
      <t>モウ</t>
    </rPh>
    <rPh sb="13" eb="14">
      <t>ア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</si>
  <si>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</si>
  <si>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</si>
  <si>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</si>
  <si>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</si>
  <si>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</si>
  <si>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</si>
  <si>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</si>
  <si>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発行日：</t>
    <rPh sb="0" eb="3">
      <t>ハッコウビ</t>
    </rPh>
    <phoneticPr fontId="2"/>
  </si>
  <si>
    <t>c001</t>
    <phoneticPr fontId="2"/>
  </si>
  <si>
    <t>有線マウス（2ボタン）</t>
    <rPh sb="0" eb="2">
      <t>ユウセン</t>
    </rPh>
    <phoneticPr fontId="2"/>
  </si>
  <si>
    <t>c002</t>
    <phoneticPr fontId="2"/>
  </si>
  <si>
    <t>有線マウス（4ボタン）</t>
    <rPh sb="0" eb="2">
      <t>ユウセン</t>
    </rPh>
    <phoneticPr fontId="2"/>
  </si>
  <si>
    <t>c003</t>
  </si>
  <si>
    <t>ワイヤレスマウス（レーザー式）</t>
    <rPh sb="13" eb="14">
      <t>シキ</t>
    </rPh>
    <phoneticPr fontId="2"/>
  </si>
  <si>
    <t>c004</t>
  </si>
  <si>
    <t>ワイヤレスマウス（BlueLED光学式）</t>
    <rPh sb="16" eb="19">
      <t>コウガクシキ</t>
    </rPh>
    <phoneticPr fontId="2"/>
  </si>
  <si>
    <t>c005</t>
  </si>
  <si>
    <t>有線キーボード（USB）</t>
    <rPh sb="0" eb="2">
      <t>ユウセン</t>
    </rPh>
    <phoneticPr fontId="2"/>
  </si>
  <si>
    <t>c006</t>
  </si>
  <si>
    <t>ワイヤレスキーボード（USB）</t>
    <phoneticPr fontId="2"/>
  </si>
  <si>
    <t>c007</t>
  </si>
  <si>
    <t>c008</t>
  </si>
  <si>
    <t>USBメモリー（USB2.0）8GB</t>
    <phoneticPr fontId="2"/>
  </si>
  <si>
    <t>c009</t>
  </si>
  <si>
    <t>USBメモリー（USB2.0）16GB</t>
    <phoneticPr fontId="2"/>
  </si>
  <si>
    <t>c010</t>
  </si>
  <si>
    <t>SDメモリーカード（SDXC）64GB</t>
    <phoneticPr fontId="2"/>
  </si>
  <si>
    <t>商品コード</t>
    <rPh sb="0" eb="2">
      <t>ショウヒン</t>
    </rPh>
    <phoneticPr fontId="2"/>
  </si>
  <si>
    <t>商品コード</t>
    <phoneticPr fontId="2"/>
  </si>
  <si>
    <t>値引</t>
    <rPh sb="0" eb="2">
      <t>ネビ</t>
    </rPh>
    <phoneticPr fontId="2"/>
  </si>
  <si>
    <t>ワイヤレスセット（マウス付き）</t>
    <rPh sb="12" eb="13">
      <t>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</si>
</sst>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38" fontId="0" fillId="0" borderId="1" xfId="1" applyFont="1" applyBorder="1">
      <alignment vertical="center"/>
    </xf>
    <xf numFmtId="176" fontId="3" fillId="0" borderId="2" xfId="0" applyNumberFormat="1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0" borderId="0" xfId="0" applyNumberFormat="1">
      <alignment vertical="center"/>
    </xf>
    <xf numFmtId="0" fontId="0" fillId="0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4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7FFC0-440A-4A2F-9D65-CC3F57551C61}">
  <dimension ref="A1:F21"/>
  <sheetViews>
    <sheetView tabSelected="1" zoomScaleNormal="100" workbookViewId="0"/>
  </sheetViews>
  <sheetFormatPr defaultRowHeight="18" x14ac:dyDescent="0.45"/>
  <cols>
    <col min="1" max="1" width="9.8984375" customWidth="1"/>
    <col min="2" max="2" width="32.09765625" customWidth="1"/>
    <col min="3" max="5" width="8.69921875" customWidth="1"/>
    <col min="6" max="6" width="14.09765625" customWidth="1"/>
  </cols>
  <sheetData>
    <row r="1" spans="1:6" x14ac:dyDescent="0.45">
      <c r="E1" s="2" t="s">
        <v>11</v>
      </c>
      <c r="F1" s="10">
        <f ca="1">TODAY()</f>
        <v>44242</v>
      </c>
    </row>
    <row r="3" spans="1:6" ht="26.4" x14ac:dyDescent="0.45">
      <c r="A3" s="13" t="s">
        <v>0</v>
      </c>
      <c r="B3" s="13"/>
      <c r="C3" s="13"/>
      <c r="D3" s="13"/>
      <c r="E3" s="13"/>
      <c r="F3" s="13"/>
    </row>
    <row r="5" spans="1:6" x14ac:dyDescent="0.45">
      <c r="A5" s="14"/>
      <c r="B5" s="14"/>
      <c r="C5" s="4" t="s">
        <v>1</v>
      </c>
      <c r="D5" s="4"/>
    </row>
    <row r="6" spans="1:6" ht="18.600000000000001" thickBot="1" x14ac:dyDescent="0.5"/>
    <row r="7" spans="1:6" ht="29.4" customHeight="1" thickBot="1" x14ac:dyDescent="0.5">
      <c r="A7" s="8" t="s">
        <v>2</v>
      </c>
      <c r="B7" s="7" t="str">
        <f>F21</f>
        <v/>
      </c>
      <c r="C7" s="5"/>
      <c r="D7" s="5"/>
    </row>
    <row r="9" spans="1:6" x14ac:dyDescent="0.45">
      <c r="A9" t="s">
        <v>3</v>
      </c>
    </row>
    <row r="11" spans="1:6" x14ac:dyDescent="0.45">
      <c r="A11" s="9" t="s">
        <v>31</v>
      </c>
      <c r="B11" s="9" t="s">
        <v>4</v>
      </c>
      <c r="C11" s="9" t="s">
        <v>6</v>
      </c>
      <c r="D11" s="9" t="s">
        <v>33</v>
      </c>
      <c r="E11" s="9" t="s">
        <v>5</v>
      </c>
      <c r="F11" s="9" t="s">
        <v>7</v>
      </c>
    </row>
    <row r="12" spans="1:6" x14ac:dyDescent="0.45">
      <c r="A12" s="1"/>
      <c r="B12" s="1" t="str">
        <f>IF(A12="","",VLOOKUP(A12,商品マスター!$A$1:$D$11,2,0))</f>
        <v/>
      </c>
      <c r="C12" s="1" t="str">
        <f>IF(A12="","",VLOOKUP(A12,商品マスター!$A$1:$D$11,3,0))</f>
        <v/>
      </c>
      <c r="D12" s="1" t="str">
        <f>IF(A12="","",VLOOKUP(A12,商品マスター!$A$1:$D$11,4,0))</f>
        <v/>
      </c>
      <c r="E12" s="6"/>
      <c r="F12" s="6" t="str">
        <f>IF(A12="","",(C12-D12)*E12)</f>
        <v/>
      </c>
    </row>
    <row r="13" spans="1:6" x14ac:dyDescent="0.45">
      <c r="A13" s="1"/>
      <c r="B13" s="1" t="str">
        <f>IF(A13="","",VLOOKUP(A13,商品マスター!$A$1:$D$11,2,0))</f>
        <v/>
      </c>
      <c r="C13" s="1" t="str">
        <f>IF(A13="","",VLOOKUP(A13,商品マスター!$A$1:$D$11,3,0))</f>
        <v/>
      </c>
      <c r="D13" s="1" t="str">
        <f>IF(A13="","",VLOOKUP(A13,商品マスター!$A$1:$D$11,4,0))</f>
        <v/>
      </c>
      <c r="E13" s="6"/>
      <c r="F13" s="6" t="str">
        <f t="shared" ref="F13:F18" si="0">IF(A13="","",(C13-D13)*E13)</f>
        <v/>
      </c>
    </row>
    <row r="14" spans="1:6" x14ac:dyDescent="0.45">
      <c r="A14" s="1"/>
      <c r="B14" s="1" t="str">
        <f>IF(A14="","",VLOOKUP(A14,商品マスター!$A$1:$D$11,2,0))</f>
        <v/>
      </c>
      <c r="C14" s="1" t="str">
        <f>IF(A14="","",VLOOKUP(A14,商品マスター!$A$1:$D$11,3,0))</f>
        <v/>
      </c>
      <c r="D14" s="1" t="str">
        <f>IF(A14="","",VLOOKUP(A14,商品マスター!$A$1:$D$11,4,0))</f>
        <v/>
      </c>
      <c r="E14" s="6"/>
      <c r="F14" s="6" t="str">
        <f t="shared" si="0"/>
        <v/>
      </c>
    </row>
    <row r="15" spans="1:6" x14ac:dyDescent="0.45">
      <c r="A15" s="1"/>
      <c r="B15" s="1" t="str">
        <f>IF(A15="","",VLOOKUP(A15,商品マスター!$A$1:$D$11,2,0))</f>
        <v/>
      </c>
      <c r="C15" s="1" t="str">
        <f>IF(A15="","",VLOOKUP(A15,商品マスター!$A$1:$D$11,3,0))</f>
        <v/>
      </c>
      <c r="D15" s="1" t="str">
        <f>IF(A15="","",VLOOKUP(A15,商品マスター!$A$1:$D$11,4,0))</f>
        <v/>
      </c>
      <c r="E15" s="6"/>
      <c r="F15" s="6" t="str">
        <f t="shared" si="0"/>
        <v/>
      </c>
    </row>
    <row r="16" spans="1:6" x14ac:dyDescent="0.45">
      <c r="A16" s="1"/>
      <c r="B16" s="1" t="str">
        <f>IF(A16="","",VLOOKUP(A16,商品マスター!$A$1:$D$11,2,0))</f>
        <v/>
      </c>
      <c r="C16" s="1" t="str">
        <f>IF(A16="","",VLOOKUP(A16,商品マスター!$A$1:$D$11,3,0))</f>
        <v/>
      </c>
      <c r="D16" s="1" t="str">
        <f>IF(A16="","",VLOOKUP(A16,商品マスター!$A$1:$D$11,4,0))</f>
        <v/>
      </c>
      <c r="E16" s="6"/>
      <c r="F16" s="6" t="str">
        <f t="shared" si="0"/>
        <v/>
      </c>
    </row>
    <row r="17" spans="1:6" x14ac:dyDescent="0.45">
      <c r="A17" s="1"/>
      <c r="B17" s="1" t="str">
        <f>IF(A17="","",VLOOKUP(A17,商品マスター!$A$1:$D$11,2,0))</f>
        <v/>
      </c>
      <c r="C17" s="1" t="str">
        <f>IF(A17="","",VLOOKUP(A17,商品マスター!$A$1:$D$11,3,0))</f>
        <v/>
      </c>
      <c r="D17" s="1" t="str">
        <f>IF(A17="","",VLOOKUP(A17,商品マスター!$A$1:$D$11,4,0))</f>
        <v/>
      </c>
      <c r="E17" s="6"/>
      <c r="F17" s="6" t="str">
        <f t="shared" si="0"/>
        <v/>
      </c>
    </row>
    <row r="18" spans="1:6" x14ac:dyDescent="0.45">
      <c r="A18" s="1"/>
      <c r="B18" s="1" t="str">
        <f>IF(A18="","",VLOOKUP(A18,商品マスター!$A$1:$D$11,2,0))</f>
        <v/>
      </c>
      <c r="C18" s="1" t="str">
        <f>IF(A18="","",VLOOKUP(A18,商品マスター!$A$1:$D$11,3,0))</f>
        <v/>
      </c>
      <c r="D18" s="1" t="str">
        <f>IF(A18="","",VLOOKUP(A18,商品マスター!$A$1:$D$11,4,0))</f>
        <v/>
      </c>
      <c r="E18" s="6"/>
      <c r="F18" s="6" t="str">
        <f t="shared" si="0"/>
        <v/>
      </c>
    </row>
    <row r="19" spans="1:6" x14ac:dyDescent="0.45">
      <c r="E19" s="3" t="s">
        <v>8</v>
      </c>
      <c r="F19" s="6" t="str">
        <f>IF(A12="","",SUM(F12:F18))</f>
        <v/>
      </c>
    </row>
    <row r="20" spans="1:6" x14ac:dyDescent="0.45">
      <c r="E20" s="3" t="s">
        <v>9</v>
      </c>
      <c r="F20" s="6" t="str">
        <f>IF(A12="","",F19*0.1)</f>
        <v/>
      </c>
    </row>
    <row r="21" spans="1:6" x14ac:dyDescent="0.45">
      <c r="E21" s="3" t="s">
        <v>10</v>
      </c>
      <c r="F21" s="6" t="str">
        <f>IF(A12="","",SUM(F19:F20))</f>
        <v/>
      </c>
    </row>
  </sheetData>
  <mergeCells count="2">
    <mergeCell ref="A3:F3"/>
    <mergeCell ref="A5:B5"/>
  </mergeCells>
  <phoneticPr fontId="2"/>
  <pageMargins left="0.7" right="0.7" top="0.75" bottom="0.75" header="0.3" footer="0.3"/>
  <pageSetup paperSize="9" scale="97" orientation="portrait" verticalDpi="0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C77E9-FDE9-481F-AB8F-31F6FDF4F7C9}">
  <dimension ref="A1:D11"/>
  <sheetViews>
    <sheetView workbookViewId="0"/>
  </sheetViews>
  <sheetFormatPr defaultRowHeight="18" x14ac:dyDescent="0.45"/>
  <cols>
    <col min="1" max="1" width="10.3984375" bestFit="1" customWidth="1"/>
    <col min="2" max="2" width="37.69921875" bestFit="1" customWidth="1"/>
    <col min="3" max="3" width="5.8984375" bestFit="1" customWidth="1"/>
    <col min="4" max="4" width="5.19921875" bestFit="1" customWidth="1"/>
  </cols>
  <sheetData>
    <row r="1" spans="1:4" x14ac:dyDescent="0.45">
      <c r="A1" s="3" t="s">
        <v>32</v>
      </c>
      <c r="B1" s="3" t="s">
        <v>4</v>
      </c>
      <c r="C1" s="3" t="s">
        <v>6</v>
      </c>
      <c r="D1" s="11" t="s">
        <v>33</v>
      </c>
    </row>
    <row r="2" spans="1:4" x14ac:dyDescent="0.45">
      <c r="A2" s="1" t="s">
        <v>12</v>
      </c>
      <c r="B2" s="1" t="s">
        <v>13</v>
      </c>
      <c r="C2" s="6">
        <v>680</v>
      </c>
      <c r="D2" s="12">
        <v>100</v>
      </c>
    </row>
    <row r="3" spans="1:4" x14ac:dyDescent="0.45">
      <c r="A3" s="1" t="s">
        <v>14</v>
      </c>
      <c r="B3" s="1" t="s">
        <v>15</v>
      </c>
      <c r="C3" s="6">
        <v>980</v>
      </c>
      <c r="D3" s="12">
        <v>100</v>
      </c>
    </row>
    <row r="4" spans="1:4" x14ac:dyDescent="0.45">
      <c r="A4" s="1" t="s">
        <v>16</v>
      </c>
      <c r="B4" s="1" t="s">
        <v>17</v>
      </c>
      <c r="C4" s="6">
        <v>1980</v>
      </c>
      <c r="D4" s="12">
        <v>150</v>
      </c>
    </row>
    <row r="5" spans="1:4" x14ac:dyDescent="0.45">
      <c r="A5" s="1" t="s">
        <v>18</v>
      </c>
      <c r="B5" s="1" t="s">
        <v>19</v>
      </c>
      <c r="C5" s="6">
        <v>2480</v>
      </c>
      <c r="D5" s="12">
        <v>200</v>
      </c>
    </row>
    <row r="6" spans="1:4" x14ac:dyDescent="0.45">
      <c r="A6" s="1" t="s">
        <v>20</v>
      </c>
      <c r="B6" s="1" t="s">
        <v>21</v>
      </c>
      <c r="C6" s="6">
        <v>1680</v>
      </c>
      <c r="D6" s="12">
        <v>200</v>
      </c>
    </row>
    <row r="7" spans="1:4" x14ac:dyDescent="0.45">
      <c r="A7" s="1" t="s">
        <v>22</v>
      </c>
      <c r="B7" s="1" t="s">
        <v>23</v>
      </c>
      <c r="C7" s="6">
        <v>2980</v>
      </c>
      <c r="D7" s="12">
        <v>150</v>
      </c>
    </row>
    <row r="8" spans="1:4" x14ac:dyDescent="0.45">
      <c r="A8" s="1" t="s">
        <v>24</v>
      </c>
      <c r="B8" s="1" t="s">
        <v>34</v>
      </c>
      <c r="C8" s="6">
        <v>3980</v>
      </c>
      <c r="D8" s="12">
        <v>150</v>
      </c>
    </row>
    <row r="9" spans="1:4" x14ac:dyDescent="0.45">
      <c r="A9" s="1" t="s">
        <v>25</v>
      </c>
      <c r="B9" s="1" t="s">
        <v>26</v>
      </c>
      <c r="C9" s="6">
        <v>2980</v>
      </c>
      <c r="D9" s="12">
        <v>300</v>
      </c>
    </row>
    <row r="10" spans="1:4" x14ac:dyDescent="0.45">
      <c r="A10" s="1" t="s">
        <v>27</v>
      </c>
      <c r="B10" s="1" t="s">
        <v>28</v>
      </c>
      <c r="C10" s="6">
        <v>4480</v>
      </c>
      <c r="D10" s="12">
        <v>300</v>
      </c>
    </row>
    <row r="11" spans="1:4" x14ac:dyDescent="0.45">
      <c r="A11" s="1" t="s">
        <v>29</v>
      </c>
      <c r="B11" s="1" t="s">
        <v>30</v>
      </c>
      <c r="C11" s="6">
        <v>4980</v>
      </c>
      <c r="D11" s="12">
        <v>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 </vt:lpstr>
      <vt:lpstr>商品マスター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cp:lastPrinted>2021-01-11T13:19:13Z</cp:lastPrinted>
  <dcterms:created xsi:type="dcterms:W3CDTF">2021-01-05T05:19:22Z</dcterms:created>
  <dcterms:modified xsi:type="dcterms:W3CDTF">2021-02-15T02:20:56Z</dcterms:modified>
</cp:coreProperties>
</file>