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阪事務局\Documents\エクセル2013講座Ⅲ\"/>
    </mc:Choice>
  </mc:AlternateContent>
  <bookViews>
    <workbookView xWindow="0" yWindow="0" windowWidth="20490" windowHeight="7770"/>
  </bookViews>
  <sheets>
    <sheet name="請求書" sheetId="1" r:id="rId1"/>
    <sheet name="商品一覧" sheetId="2" r:id="rId2"/>
    <sheet name="顧客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3" i="1"/>
  <c r="I7" i="1" l="1"/>
  <c r="I6" i="1"/>
</calcChain>
</file>

<file path=xl/sharedStrings.xml><?xml version="1.0" encoding="utf-8"?>
<sst xmlns="http://schemas.openxmlformats.org/spreadsheetml/2006/main" count="87" uniqueCount="86">
  <si>
    <t>ご請求書</t>
    <rPh sb="1" eb="4">
      <t>セイキュウショ</t>
    </rPh>
    <phoneticPr fontId="1"/>
  </si>
  <si>
    <t>発行日</t>
    <rPh sb="0" eb="3">
      <t>ハッコウビ</t>
    </rPh>
    <phoneticPr fontId="1"/>
  </si>
  <si>
    <t>御中</t>
    <rPh sb="0" eb="2">
      <t>オンチュウ</t>
    </rPh>
    <phoneticPr fontId="1"/>
  </si>
  <si>
    <t>お支払期限</t>
    <rPh sb="1" eb="3">
      <t>シハライ</t>
    </rPh>
    <rPh sb="3" eb="5">
      <t>キゲン</t>
    </rPh>
    <phoneticPr fontId="1"/>
  </si>
  <si>
    <t>市民講座株式会社</t>
    <rPh sb="0" eb="2">
      <t>シミン</t>
    </rPh>
    <rPh sb="2" eb="4">
      <t>コウザ</t>
    </rPh>
    <rPh sb="4" eb="8">
      <t>カブシキガイシャ</t>
    </rPh>
    <phoneticPr fontId="1"/>
  </si>
  <si>
    <t>お客様番号</t>
    <rPh sb="1" eb="3">
      <t>キャクサマ</t>
    </rPh>
    <rPh sb="3" eb="5">
      <t>バンゴウ</t>
    </rPh>
    <phoneticPr fontId="1"/>
  </si>
  <si>
    <t>〒160-0022</t>
    <phoneticPr fontId="1"/>
  </si>
  <si>
    <t>東京都新宿区新宿1-15-9</t>
    <rPh sb="0" eb="2">
      <t>トウキョウ</t>
    </rPh>
    <rPh sb="2" eb="3">
      <t>ト</t>
    </rPh>
    <rPh sb="3" eb="6">
      <t>シンジュクク</t>
    </rPh>
    <rPh sb="6" eb="8">
      <t>シンジュク</t>
    </rPh>
    <phoneticPr fontId="1"/>
  </si>
  <si>
    <t>市民講座ビル3F</t>
    <rPh sb="0" eb="2">
      <t>シミン</t>
    </rPh>
    <rPh sb="2" eb="4">
      <t>コウザ</t>
    </rPh>
    <phoneticPr fontId="1"/>
  </si>
  <si>
    <t>平素よりご高配賜り、誠に有難うございます。</t>
    <rPh sb="0" eb="2">
      <t>ヘイソ</t>
    </rPh>
    <rPh sb="5" eb="7">
      <t>コウハイ</t>
    </rPh>
    <rPh sb="7" eb="8">
      <t>タマワ</t>
    </rPh>
    <rPh sb="10" eb="11">
      <t>マコト</t>
    </rPh>
    <rPh sb="12" eb="14">
      <t>アリガト</t>
    </rPh>
    <phoneticPr fontId="1"/>
  </si>
  <si>
    <t>TEL:</t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</si>
  <si>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</si>
  <si>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FAX:</t>
    <phoneticPr fontId="1"/>
  </si>
  <si>
    <t>合計金額（消費税込み）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</si>
  <si>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</si>
  <si>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</si>
  <si>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</si>
  <si>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</si>
  <si>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</si>
  <si>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03-0000-0000</t>
    <phoneticPr fontId="1"/>
  </si>
  <si>
    <t>03-0000-0001</t>
    <phoneticPr fontId="1"/>
  </si>
  <si>
    <t>合計</t>
    <rPh sb="0" eb="2">
      <t>ゴウケイ</t>
    </rPh>
    <phoneticPr fontId="1"/>
  </si>
  <si>
    <t>お値引</t>
    <rPh sb="1" eb="3">
      <t>ネビキ</t>
    </rPh>
    <phoneticPr fontId="1"/>
  </si>
  <si>
    <t>値引後合計</t>
    <rPh sb="0" eb="2">
      <t>ネビキ</t>
    </rPh>
    <rPh sb="2" eb="3">
      <t>ゴ</t>
    </rPh>
    <rPh sb="3" eb="5">
      <t>ゴウケイ</t>
    </rPh>
    <phoneticPr fontId="1"/>
  </si>
  <si>
    <t>消費税（5%）</t>
    <rPh sb="0" eb="3">
      <t>ショウヒゼイ</t>
    </rPh>
    <phoneticPr fontId="1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</si>
  <si>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</si>
  <si>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</si>
  <si>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</si>
  <si>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A001</t>
    <phoneticPr fontId="5"/>
  </si>
  <si>
    <t>冷蔵庫</t>
    <rPh sb="0" eb="3">
      <t>レイゾウコ</t>
    </rPh>
    <phoneticPr fontId="5"/>
  </si>
  <si>
    <t>A002</t>
  </si>
  <si>
    <t>電子レンジ</t>
    <rPh sb="0" eb="2">
      <t>デンシ</t>
    </rPh>
    <phoneticPr fontId="5"/>
  </si>
  <si>
    <t>A003</t>
  </si>
  <si>
    <t>オーブントースター</t>
    <phoneticPr fontId="5"/>
  </si>
  <si>
    <t>A004</t>
  </si>
  <si>
    <t>フードプロセッサ</t>
    <phoneticPr fontId="5"/>
  </si>
  <si>
    <t>A005</t>
  </si>
  <si>
    <t>コーヒーメーカー</t>
    <phoneticPr fontId="5"/>
  </si>
  <si>
    <t>A006</t>
  </si>
  <si>
    <t>エスプレッソマシーン</t>
    <phoneticPr fontId="5"/>
  </si>
  <si>
    <t>A007</t>
  </si>
  <si>
    <t>IHヒーター</t>
    <phoneticPr fontId="5"/>
  </si>
  <si>
    <t>A008</t>
  </si>
  <si>
    <t>炊飯器</t>
    <rPh sb="0" eb="3">
      <t>スイハンキ</t>
    </rPh>
    <phoneticPr fontId="5"/>
  </si>
  <si>
    <t>A009</t>
  </si>
  <si>
    <t>食器乾燥機</t>
    <rPh sb="0" eb="2">
      <t>ショッキ</t>
    </rPh>
    <rPh sb="2" eb="5">
      <t>カンソウキ</t>
    </rPh>
    <phoneticPr fontId="5"/>
  </si>
  <si>
    <t>A010</t>
  </si>
  <si>
    <t>洗濯機</t>
    <rPh sb="0" eb="3">
      <t>センタクキ</t>
    </rPh>
    <phoneticPr fontId="5"/>
  </si>
  <si>
    <t>A011</t>
  </si>
  <si>
    <t>乾燥機</t>
    <rPh sb="0" eb="3">
      <t>カンソウキ</t>
    </rPh>
    <phoneticPr fontId="5"/>
  </si>
  <si>
    <t>A012</t>
  </si>
  <si>
    <t>掃除機</t>
    <rPh sb="0" eb="3">
      <t>ソウジキ</t>
    </rPh>
    <phoneticPr fontId="5"/>
  </si>
  <si>
    <t>A013</t>
  </si>
  <si>
    <t>エアコン</t>
    <phoneticPr fontId="5"/>
  </si>
  <si>
    <t>A014</t>
  </si>
  <si>
    <t>空気清浄機</t>
    <rPh sb="0" eb="2">
      <t>クウキ</t>
    </rPh>
    <rPh sb="2" eb="5">
      <t>セイジョウキ</t>
    </rPh>
    <phoneticPr fontId="5"/>
  </si>
  <si>
    <t>A015</t>
  </si>
  <si>
    <t>ミキサー</t>
    <phoneticPr fontId="5"/>
  </si>
  <si>
    <t>A016</t>
  </si>
  <si>
    <t>電気ポット</t>
    <rPh sb="0" eb="2">
      <t>デンキ</t>
    </rPh>
    <phoneticPr fontId="5"/>
  </si>
  <si>
    <t>A017</t>
  </si>
  <si>
    <t>アイロン</t>
    <phoneticPr fontId="5"/>
  </si>
  <si>
    <t>A018</t>
  </si>
  <si>
    <t>電動泡立て器</t>
    <rPh sb="0" eb="2">
      <t>デンドウ</t>
    </rPh>
    <rPh sb="2" eb="4">
      <t>アワダ</t>
    </rPh>
    <rPh sb="5" eb="6">
      <t>キ</t>
    </rPh>
    <phoneticPr fontId="5"/>
  </si>
  <si>
    <t>a001</t>
    <phoneticPr fontId="1"/>
  </si>
  <si>
    <t>a002</t>
    <phoneticPr fontId="1"/>
  </si>
  <si>
    <t>お客様コード</t>
    <rPh sb="1" eb="3">
      <t>キャクサマ</t>
    </rPh>
    <phoneticPr fontId="5"/>
  </si>
  <si>
    <t>顧客名</t>
    <rPh sb="0" eb="2">
      <t>コキャク</t>
    </rPh>
    <rPh sb="2" eb="3">
      <t>メイ</t>
    </rPh>
    <phoneticPr fontId="5"/>
  </si>
  <si>
    <t>c025</t>
    <phoneticPr fontId="5"/>
  </si>
  <si>
    <t>株式会社　PC4353</t>
    <rPh sb="0" eb="4">
      <t>カブシキガイシャ</t>
    </rPh>
    <phoneticPr fontId="5"/>
  </si>
  <si>
    <t>c026</t>
    <phoneticPr fontId="5"/>
  </si>
  <si>
    <t>株式会社　SCネットKZソリューションズ</t>
    <rPh sb="0" eb="4">
      <t>カブシキガイシャ</t>
    </rPh>
    <phoneticPr fontId="5"/>
  </si>
  <si>
    <t>d022</t>
    <phoneticPr fontId="5"/>
  </si>
  <si>
    <t>有限会社　EPネットワーク</t>
    <rPh sb="0" eb="4">
      <t>ユウゲンガイシャ</t>
    </rPh>
    <phoneticPr fontId="5"/>
  </si>
  <si>
    <t>s045</t>
    <phoneticPr fontId="5"/>
  </si>
  <si>
    <t>山田商店</t>
    <rPh sb="0" eb="2">
      <t>ヤマダ</t>
    </rPh>
    <rPh sb="2" eb="4">
      <t>ショウテン</t>
    </rPh>
    <phoneticPr fontId="5"/>
  </si>
  <si>
    <t>d023</t>
    <phoneticPr fontId="5"/>
  </si>
  <si>
    <t>有限会社　SKライフ　</t>
    <rPh sb="0" eb="4">
      <t>ユウゲンガイシャ</t>
    </rPh>
    <phoneticPr fontId="5"/>
  </si>
  <si>
    <t>s046</t>
    <phoneticPr fontId="5"/>
  </si>
  <si>
    <t>市民講座商店</t>
    <rPh sb="0" eb="2">
      <t>シミン</t>
    </rPh>
    <rPh sb="2" eb="4">
      <t>コウザ</t>
    </rPh>
    <rPh sb="4" eb="6">
      <t>ショウテン</t>
    </rPh>
    <phoneticPr fontId="5"/>
  </si>
  <si>
    <t>s047</t>
    <phoneticPr fontId="5"/>
  </si>
  <si>
    <t>プレミア倶楽部</t>
    <rPh sb="4" eb="7">
      <t>クラブ</t>
    </rPh>
    <phoneticPr fontId="5"/>
  </si>
  <si>
    <t>c027</t>
    <phoneticPr fontId="5"/>
  </si>
  <si>
    <t>パソコン市民講座　株式会社</t>
    <rPh sb="4" eb="6">
      <t>シミン</t>
    </rPh>
    <rPh sb="6" eb="8">
      <t>コウザ</t>
    </rPh>
    <rPh sb="9" eb="13">
      <t>カブシキガイシャ</t>
    </rPh>
    <phoneticPr fontId="5"/>
  </si>
  <si>
    <t>d024</t>
    <phoneticPr fontId="5"/>
  </si>
  <si>
    <t>有限会社　プレミア</t>
    <rPh sb="0" eb="4">
      <t>ユウゲンガイシャ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</si>
</sst>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0" borderId="0"/>
    <xf numFmtId="0" fontId="4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2" applyAlignment="1"/>
    <xf numFmtId="0" fontId="4" fillId="2" borderId="0" xfId="2" applyAlignment="1">
      <alignment horizontal="center"/>
    </xf>
    <xf numFmtId="0" fontId="6" fillId="0" borderId="0" xfId="3"/>
    <xf numFmtId="38" fontId="0" fillId="0" borderId="0" xfId="1" applyFont="1" applyAlignment="1"/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4" borderId="0" xfId="4" applyAlignment="1"/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</cellXfs>
  <cellStyles count="5">
    <cellStyle name="アクセント 1" xfId="4" builtinId="29"/>
    <cellStyle name="アクセント 6" xfId="2" builtinId="49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16</xdr:row>
      <xdr:rowOff>9525</xdr:rowOff>
    </xdr:from>
    <xdr:to>
      <xdr:col>8</xdr:col>
      <xdr:colOff>800100</xdr:colOff>
      <xdr:row>19</xdr:row>
      <xdr:rowOff>152400</xdr:rowOff>
    </xdr:to>
    <xdr:grpSp>
      <xdr:nvGrpSpPr>
        <xdr:cNvPr id="4" name="グループ化 3"/>
        <xdr:cNvGrpSpPr/>
      </xdr:nvGrpSpPr>
      <xdr:grpSpPr>
        <a:xfrm>
          <a:off x="3863827" y="2667665"/>
          <a:ext cx="1964587" cy="641276"/>
          <a:chOff x="3771900" y="2895600"/>
          <a:chExt cx="1943100" cy="657225"/>
        </a:xfrm>
      </xdr:grpSpPr>
      <xdr:sp macro="" textlink="">
        <xdr:nvSpPr>
          <xdr:cNvPr id="2" name="正方形/長方形 1"/>
          <xdr:cNvSpPr/>
        </xdr:nvSpPr>
        <xdr:spPr>
          <a:xfrm>
            <a:off x="37719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正方形/長方形 2"/>
          <xdr:cNvSpPr/>
        </xdr:nvSpPr>
        <xdr:spPr>
          <a:xfrm>
            <a:off x="44196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50673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abSelected="1" view="pageLayout" zoomScale="86" zoomScaleNormal="100" zoomScalePageLayoutView="86" workbookViewId="0">
      <selection activeCell="E42" sqref="E42"/>
    </sheetView>
  </sheetViews>
  <sheetFormatPr defaultRowHeight="13.5"/>
  <cols>
    <col min="7" max="7" width="7.5" customWidth="1"/>
    <col min="9" max="9" width="17" customWidth="1"/>
  </cols>
  <sheetData>
    <row r="2" spans="1:9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6" spans="1:9">
      <c r="G6" s="14" t="s">
        <v>1</v>
      </c>
      <c r="H6" s="14"/>
      <c r="I6" s="1">
        <f ca="1">TODAY()</f>
        <v>41609</v>
      </c>
    </row>
    <row r="7" spans="1:9">
      <c r="A7" s="14"/>
      <c r="B7" s="14"/>
      <c r="C7" s="14"/>
      <c r="D7" s="14"/>
      <c r="E7" t="s">
        <v>2</v>
      </c>
      <c r="G7" s="14" t="s">
        <v>3</v>
      </c>
      <c r="H7" s="14"/>
      <c r="I7" s="1">
        <f ca="1">TODAY()+30</f>
        <v>41639</v>
      </c>
    </row>
    <row r="9" spans="1:9">
      <c r="G9" s="14" t="s">
        <v>4</v>
      </c>
      <c r="H9" s="14"/>
      <c r="I9" s="14"/>
    </row>
    <row r="10" spans="1:9">
      <c r="A10" s="3" t="s">
        <v>5</v>
      </c>
      <c r="B10" s="14"/>
      <c r="C10" s="14"/>
      <c r="G10" s="14" t="s">
        <v>6</v>
      </c>
      <c r="H10" s="14"/>
      <c r="I10" s="14"/>
    </row>
    <row r="11" spans="1:9">
      <c r="G11" s="14" t="s">
        <v>7</v>
      </c>
      <c r="H11" s="14"/>
      <c r="I11" s="14"/>
    </row>
    <row r="12" spans="1:9">
      <c r="G12" s="14" t="s">
        <v>8</v>
      </c>
      <c r="H12" s="14"/>
      <c r="I12" s="14"/>
    </row>
    <row r="14" spans="1:9">
      <c r="A14" s="14" t="s">
        <v>9</v>
      </c>
      <c r="B14" s="14"/>
      <c r="C14" s="14"/>
      <c r="D14" s="14"/>
      <c r="E14" s="14"/>
      <c r="G14" t="s">
        <v>10</v>
      </c>
      <c r="H14" t="s">
        <v>19</v>
      </c>
    </row>
    <row r="15" spans="1:9">
      <c r="A15" s="14" t="s">
        <v>11</v>
      </c>
      <c r="B15" s="14"/>
      <c r="C15" s="14"/>
      <c r="D15" s="14"/>
      <c r="E15" s="14"/>
      <c r="G15" t="s">
        <v>12</v>
      </c>
      <c r="H15" t="s">
        <v>20</v>
      </c>
    </row>
    <row r="18" spans="1:9">
      <c r="D18" s="14"/>
      <c r="E18" s="14"/>
      <c r="F18" s="2"/>
      <c r="G18" s="2"/>
      <c r="H18" s="2"/>
      <c r="I18" s="2"/>
    </row>
    <row r="19" spans="1:9">
      <c r="A19" s="14" t="s">
        <v>13</v>
      </c>
      <c r="B19" s="14"/>
      <c r="C19" s="14"/>
      <c r="D19" s="14"/>
      <c r="E19" s="14"/>
      <c r="F19" s="2"/>
      <c r="G19" s="2"/>
      <c r="H19" s="2"/>
      <c r="I19" s="2"/>
    </row>
    <row r="22" spans="1:9">
      <c r="A22" s="8" t="s">
        <v>14</v>
      </c>
      <c r="B22" s="11" t="s">
        <v>15</v>
      </c>
      <c r="C22" s="11"/>
      <c r="D22" s="11"/>
      <c r="E22" s="11"/>
      <c r="F22" s="8" t="s">
        <v>16</v>
      </c>
      <c r="G22" s="11" t="s">
        <v>17</v>
      </c>
      <c r="H22" s="11"/>
      <c r="I22" s="8" t="s">
        <v>18</v>
      </c>
    </row>
    <row r="23" spans="1:9">
      <c r="A23" s="9" t="s">
        <v>64</v>
      </c>
      <c r="B23" s="12" t="str">
        <f>VLOOKUP(A23,商品一覧!$A$1:$C$19,2,FALSE)</f>
        <v>冷蔵庫</v>
      </c>
      <c r="C23" s="12"/>
      <c r="D23" s="12"/>
      <c r="E23" s="12"/>
      <c r="F23" s="9">
        <f>VLOOKUP(A23,商品一覧!$A$1:$C$19,3,FALSE)</f>
        <v>150000</v>
      </c>
      <c r="G23" s="12"/>
      <c r="H23" s="12"/>
      <c r="I23" s="9">
        <f>F23*G23</f>
        <v>0</v>
      </c>
    </row>
    <row r="24" spans="1:9">
      <c r="A24" s="9"/>
      <c r="B24" s="12" t="e">
        <f>VLOOKUP(A24,商品一覧!$A$1:$C$19,2,FALSE)</f>
        <v>#N/A</v>
      </c>
      <c r="C24" s="12"/>
      <c r="D24" s="12"/>
      <c r="E24" s="12"/>
      <c r="F24" s="9" t="e">
        <f>VLOOKUP(A24,商品一覧!$A$1:$C$19,3,FALSE)</f>
        <v>#N/A</v>
      </c>
      <c r="G24" s="12"/>
      <c r="H24" s="12"/>
      <c r="I24" s="9" t="e">
        <f t="shared" ref="I24:I40" si="0">F24*G24</f>
        <v>#N/A</v>
      </c>
    </row>
    <row r="25" spans="1:9">
      <c r="A25" s="9"/>
      <c r="B25" s="12" t="e">
        <f>VLOOKUP(A25,商品一覧!$A$1:$C$19,2,FALSE)</f>
        <v>#N/A</v>
      </c>
      <c r="C25" s="12"/>
      <c r="D25" s="12"/>
      <c r="E25" s="12"/>
      <c r="F25" s="9" t="e">
        <f>VLOOKUP(A25,商品一覧!$A$1:$C$19,3,FALSE)</f>
        <v>#N/A</v>
      </c>
      <c r="G25" s="12"/>
      <c r="H25" s="12"/>
      <c r="I25" s="9" t="e">
        <f t="shared" si="0"/>
        <v>#N/A</v>
      </c>
    </row>
    <row r="26" spans="1:9">
      <c r="A26" s="9"/>
      <c r="B26" s="12" t="e">
        <f>VLOOKUP(A26,商品一覧!$A$1:$C$19,2,FALSE)</f>
        <v>#N/A</v>
      </c>
      <c r="C26" s="12"/>
      <c r="D26" s="12"/>
      <c r="E26" s="12"/>
      <c r="F26" s="9" t="e">
        <f>VLOOKUP(A26,商品一覧!$A$1:$C$19,3,FALSE)</f>
        <v>#N/A</v>
      </c>
      <c r="G26" s="12"/>
      <c r="H26" s="12"/>
      <c r="I26" s="9" t="e">
        <f t="shared" si="0"/>
        <v>#N/A</v>
      </c>
    </row>
    <row r="27" spans="1:9">
      <c r="A27" s="9"/>
      <c r="B27" s="12" t="e">
        <f>VLOOKUP(A27,商品一覧!$A$1:$C$19,2,FALSE)</f>
        <v>#N/A</v>
      </c>
      <c r="C27" s="12"/>
      <c r="D27" s="12"/>
      <c r="E27" s="12"/>
      <c r="F27" s="9" t="e">
        <f>VLOOKUP(A27,商品一覧!$A$1:$C$19,3,FALSE)</f>
        <v>#N/A</v>
      </c>
      <c r="G27" s="12"/>
      <c r="H27" s="12"/>
      <c r="I27" s="9" t="e">
        <f t="shared" si="0"/>
        <v>#N/A</v>
      </c>
    </row>
    <row r="28" spans="1:9">
      <c r="A28" s="9"/>
      <c r="B28" s="12" t="e">
        <f>VLOOKUP(A28,商品一覧!$A$1:$C$19,2,FALSE)</f>
        <v>#N/A</v>
      </c>
      <c r="C28" s="12"/>
      <c r="D28" s="12"/>
      <c r="E28" s="12"/>
      <c r="F28" s="9" t="e">
        <f>VLOOKUP(A28,商品一覧!$A$1:$C$19,3,FALSE)</f>
        <v>#N/A</v>
      </c>
      <c r="G28" s="12"/>
      <c r="H28" s="12"/>
      <c r="I28" s="9" t="e">
        <f t="shared" si="0"/>
        <v>#N/A</v>
      </c>
    </row>
    <row r="29" spans="1:9">
      <c r="A29" s="9"/>
      <c r="B29" s="12" t="e">
        <f>VLOOKUP(A29,商品一覧!$A$1:$C$19,2,FALSE)</f>
        <v>#N/A</v>
      </c>
      <c r="C29" s="12"/>
      <c r="D29" s="12"/>
      <c r="E29" s="12"/>
      <c r="F29" s="9" t="e">
        <f>VLOOKUP(A29,商品一覧!$A$1:$C$19,3,FALSE)</f>
        <v>#N/A</v>
      </c>
      <c r="G29" s="12"/>
      <c r="H29" s="12"/>
      <c r="I29" s="9" t="e">
        <f t="shared" si="0"/>
        <v>#N/A</v>
      </c>
    </row>
    <row r="30" spans="1:9">
      <c r="A30" s="9"/>
      <c r="B30" s="12" t="e">
        <f>VLOOKUP(A30,商品一覧!$A$1:$C$19,2,FALSE)</f>
        <v>#N/A</v>
      </c>
      <c r="C30" s="12"/>
      <c r="D30" s="12"/>
      <c r="E30" s="12"/>
      <c r="F30" s="9" t="e">
        <f>VLOOKUP(A30,商品一覧!$A$1:$C$19,3,FALSE)</f>
        <v>#N/A</v>
      </c>
      <c r="G30" s="12"/>
      <c r="H30" s="12"/>
      <c r="I30" s="9" t="e">
        <f t="shared" si="0"/>
        <v>#N/A</v>
      </c>
    </row>
    <row r="31" spans="1:9">
      <c r="A31" s="9"/>
      <c r="B31" s="12" t="e">
        <f>VLOOKUP(A31,商品一覧!$A$1:$C$19,2,FALSE)</f>
        <v>#N/A</v>
      </c>
      <c r="C31" s="12"/>
      <c r="D31" s="12"/>
      <c r="E31" s="12"/>
      <c r="F31" s="9" t="e">
        <f>VLOOKUP(A31,商品一覧!$A$1:$C$19,3,FALSE)</f>
        <v>#N/A</v>
      </c>
      <c r="G31" s="12"/>
      <c r="H31" s="12"/>
      <c r="I31" s="9" t="e">
        <f t="shared" si="0"/>
        <v>#N/A</v>
      </c>
    </row>
    <row r="32" spans="1:9">
      <c r="A32" s="9"/>
      <c r="B32" s="12" t="e">
        <f>VLOOKUP(A32,商品一覧!$A$1:$C$19,2,FALSE)</f>
        <v>#N/A</v>
      </c>
      <c r="C32" s="12"/>
      <c r="D32" s="12"/>
      <c r="E32" s="12"/>
      <c r="F32" s="9" t="e">
        <f>VLOOKUP(A32,商品一覧!$A$1:$C$19,3,FALSE)</f>
        <v>#N/A</v>
      </c>
      <c r="G32" s="12"/>
      <c r="H32" s="12"/>
      <c r="I32" s="9" t="e">
        <f t="shared" si="0"/>
        <v>#N/A</v>
      </c>
    </row>
    <row r="33" spans="1:9">
      <c r="A33" s="9"/>
      <c r="B33" s="12" t="e">
        <f>VLOOKUP(A33,商品一覧!$A$1:$C$19,2,FALSE)</f>
        <v>#N/A</v>
      </c>
      <c r="C33" s="12"/>
      <c r="D33" s="12"/>
      <c r="E33" s="12"/>
      <c r="F33" s="9" t="e">
        <f>VLOOKUP(A33,商品一覧!$A$1:$C$19,3,FALSE)</f>
        <v>#N/A</v>
      </c>
      <c r="G33" s="12"/>
      <c r="H33" s="12"/>
      <c r="I33" s="9" t="e">
        <f t="shared" si="0"/>
        <v>#N/A</v>
      </c>
    </row>
    <row r="34" spans="1:9">
      <c r="A34" s="9"/>
      <c r="B34" s="12" t="e">
        <f>VLOOKUP(A34,商品一覧!$A$1:$C$19,2,FALSE)</f>
        <v>#N/A</v>
      </c>
      <c r="C34" s="12"/>
      <c r="D34" s="12"/>
      <c r="E34" s="12"/>
      <c r="F34" s="9" t="e">
        <f>VLOOKUP(A34,商品一覧!$A$1:$C$19,3,FALSE)</f>
        <v>#N/A</v>
      </c>
      <c r="G34" s="12"/>
      <c r="H34" s="12"/>
      <c r="I34" s="9" t="e">
        <f t="shared" si="0"/>
        <v>#N/A</v>
      </c>
    </row>
    <row r="35" spans="1:9">
      <c r="A35" s="9"/>
      <c r="B35" s="12" t="e">
        <f>VLOOKUP(A35,商品一覧!$A$1:$C$19,2,FALSE)</f>
        <v>#N/A</v>
      </c>
      <c r="C35" s="12"/>
      <c r="D35" s="12"/>
      <c r="E35" s="12"/>
      <c r="F35" s="9" t="e">
        <f>VLOOKUP(A35,商品一覧!$A$1:$C$19,3,FALSE)</f>
        <v>#N/A</v>
      </c>
      <c r="G35" s="12"/>
      <c r="H35" s="12"/>
      <c r="I35" s="9" t="e">
        <f t="shared" si="0"/>
        <v>#N/A</v>
      </c>
    </row>
    <row r="36" spans="1:9">
      <c r="A36" s="9"/>
      <c r="B36" s="12" t="e">
        <f>VLOOKUP(A36,商品一覧!$A$1:$C$19,2,FALSE)</f>
        <v>#N/A</v>
      </c>
      <c r="C36" s="12"/>
      <c r="D36" s="12"/>
      <c r="E36" s="12"/>
      <c r="F36" s="9" t="e">
        <f>VLOOKUP(A36,商品一覧!$A$1:$C$19,3,FALSE)</f>
        <v>#N/A</v>
      </c>
      <c r="G36" s="12"/>
      <c r="H36" s="12"/>
      <c r="I36" s="9" t="e">
        <f t="shared" si="0"/>
        <v>#N/A</v>
      </c>
    </row>
    <row r="37" spans="1:9">
      <c r="A37" s="9"/>
      <c r="B37" s="12" t="e">
        <f>VLOOKUP(A37,商品一覧!$A$1:$C$19,2,FALSE)</f>
        <v>#N/A</v>
      </c>
      <c r="C37" s="12"/>
      <c r="D37" s="12"/>
      <c r="E37" s="12"/>
      <c r="F37" s="9" t="e">
        <f>VLOOKUP(A37,商品一覧!$A$1:$C$19,3,FALSE)</f>
        <v>#N/A</v>
      </c>
      <c r="G37" s="12"/>
      <c r="H37" s="12"/>
      <c r="I37" s="9" t="e">
        <f t="shared" si="0"/>
        <v>#N/A</v>
      </c>
    </row>
    <row r="38" spans="1:9">
      <c r="A38" s="9" t="s">
        <v>65</v>
      </c>
      <c r="B38" s="12" t="str">
        <f>VLOOKUP(A38,商品一覧!$A$1:$C$19,2,FALSE)</f>
        <v>電子レンジ</v>
      </c>
      <c r="C38" s="12"/>
      <c r="D38" s="12"/>
      <c r="E38" s="12"/>
      <c r="F38" s="9">
        <f>VLOOKUP(A38,商品一覧!$A$1:$C$19,3,FALSE)</f>
        <v>40000</v>
      </c>
      <c r="G38" s="12"/>
      <c r="H38" s="12"/>
      <c r="I38" s="9">
        <f t="shared" si="0"/>
        <v>0</v>
      </c>
    </row>
    <row r="39" spans="1:9">
      <c r="A39" s="9"/>
      <c r="B39" s="12" t="e">
        <f>VLOOKUP(A39,商品一覧!$A$1:$C$19,2,FALSE)</f>
        <v>#N/A</v>
      </c>
      <c r="C39" s="12"/>
      <c r="D39" s="12"/>
      <c r="E39" s="12"/>
      <c r="F39" s="9" t="e">
        <f>VLOOKUP(A39,商品一覧!$A$1:$C$19,3,FALSE)</f>
        <v>#N/A</v>
      </c>
      <c r="G39" s="12"/>
      <c r="H39" s="12"/>
      <c r="I39" s="9" t="e">
        <f t="shared" si="0"/>
        <v>#N/A</v>
      </c>
    </row>
    <row r="40" spans="1:9">
      <c r="A40" s="9"/>
      <c r="B40" s="12" t="e">
        <f>VLOOKUP(A40,商品一覧!$A$1:$C$19,2,FALSE)</f>
        <v>#N/A</v>
      </c>
      <c r="C40" s="12"/>
      <c r="D40" s="12"/>
      <c r="E40" s="12"/>
      <c r="F40" s="9" t="e">
        <f>VLOOKUP(A40,商品一覧!$A$1:$C$19,3,FALSE)</f>
        <v>#N/A</v>
      </c>
      <c r="G40" s="12"/>
      <c r="H40" s="12"/>
      <c r="I40" s="9" t="e">
        <f t="shared" si="0"/>
        <v>#N/A</v>
      </c>
    </row>
    <row r="41" spans="1:9">
      <c r="G41" s="11" t="s">
        <v>21</v>
      </c>
      <c r="H41" s="11"/>
      <c r="I41" s="9"/>
    </row>
    <row r="42" spans="1:9">
      <c r="G42" s="11" t="s">
        <v>22</v>
      </c>
      <c r="H42" s="11"/>
      <c r="I42" s="9"/>
    </row>
    <row r="43" spans="1:9">
      <c r="G43" s="11" t="s">
        <v>23</v>
      </c>
      <c r="H43" s="11"/>
      <c r="I43" s="9"/>
    </row>
    <row r="44" spans="1:9">
      <c r="G44" s="11" t="s">
        <v>24</v>
      </c>
      <c r="H44" s="11"/>
      <c r="I44" s="9"/>
    </row>
    <row r="45" spans="1:9">
      <c r="G45" s="11" t="s">
        <v>21</v>
      </c>
      <c r="H45" s="11"/>
      <c r="I45" s="9"/>
    </row>
  </sheetData>
  <mergeCells count="56">
    <mergeCell ref="B27:E27"/>
    <mergeCell ref="B28:E28"/>
    <mergeCell ref="B29:E29"/>
    <mergeCell ref="B22:E22"/>
    <mergeCell ref="B23:E23"/>
    <mergeCell ref="B24:E24"/>
    <mergeCell ref="B25:E25"/>
    <mergeCell ref="B26:E26"/>
    <mergeCell ref="A2:I2"/>
    <mergeCell ref="A7:D7"/>
    <mergeCell ref="G6:H6"/>
    <mergeCell ref="G7:H7"/>
    <mergeCell ref="D18:E19"/>
    <mergeCell ref="G9:I9"/>
    <mergeCell ref="G10:I10"/>
    <mergeCell ref="G11:I11"/>
    <mergeCell ref="G12:I12"/>
    <mergeCell ref="B10:C10"/>
    <mergeCell ref="A14:E14"/>
    <mergeCell ref="A15:E15"/>
    <mergeCell ref="A19:C1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42:H42"/>
    <mergeCell ref="G43:H43"/>
    <mergeCell ref="G44:H44"/>
    <mergeCell ref="G45:H45"/>
    <mergeCell ref="G37:H37"/>
    <mergeCell ref="G38:H38"/>
    <mergeCell ref="G39:H39"/>
    <mergeCell ref="G40:H40"/>
    <mergeCell ref="G41:H4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="87" zoomScaleNormal="87" workbookViewId="0">
      <selection activeCell="B43" sqref="B43"/>
    </sheetView>
  </sheetViews>
  <sheetFormatPr defaultRowHeight="13.5"/>
  <cols>
    <col min="1" max="1" width="9" style="6"/>
    <col min="2" max="2" width="18.5" style="6" bestFit="1" customWidth="1"/>
    <col min="3" max="16384" width="9" style="6"/>
  </cols>
  <sheetData>
    <row r="1" spans="1:3">
      <c r="A1" s="4" t="s">
        <v>25</v>
      </c>
      <c r="B1" s="5" t="s">
        <v>26</v>
      </c>
      <c r="C1" s="5" t="s">
        <v>27</v>
      </c>
    </row>
    <row r="2" spans="1:3">
      <c r="A2" s="6" t="s">
        <v>28</v>
      </c>
      <c r="B2" s="6" t="s">
        <v>29</v>
      </c>
      <c r="C2" s="7">
        <v>150000</v>
      </c>
    </row>
    <row r="3" spans="1:3">
      <c r="A3" s="6" t="s">
        <v>30</v>
      </c>
      <c r="B3" s="6" t="s">
        <v>31</v>
      </c>
      <c r="C3" s="7">
        <v>40000</v>
      </c>
    </row>
    <row r="4" spans="1:3">
      <c r="A4" s="6" t="s">
        <v>32</v>
      </c>
      <c r="B4" s="6" t="s">
        <v>33</v>
      </c>
      <c r="C4" s="7">
        <v>6000</v>
      </c>
    </row>
    <row r="5" spans="1:3">
      <c r="A5" s="6" t="s">
        <v>34</v>
      </c>
      <c r="B5" s="6" t="s">
        <v>35</v>
      </c>
      <c r="C5" s="7">
        <v>5000</v>
      </c>
    </row>
    <row r="6" spans="1:3">
      <c r="A6" s="6" t="s">
        <v>36</v>
      </c>
      <c r="B6" s="6" t="s">
        <v>37</v>
      </c>
      <c r="C6" s="7">
        <v>3000</v>
      </c>
    </row>
    <row r="7" spans="1:3">
      <c r="A7" s="6" t="s">
        <v>38</v>
      </c>
      <c r="B7" s="6" t="s">
        <v>39</v>
      </c>
      <c r="C7" s="7">
        <v>8000</v>
      </c>
    </row>
    <row r="8" spans="1:3">
      <c r="A8" s="6" t="s">
        <v>40</v>
      </c>
      <c r="B8" s="6" t="s">
        <v>41</v>
      </c>
      <c r="C8" s="7">
        <v>10000</v>
      </c>
    </row>
    <row r="9" spans="1:3">
      <c r="A9" s="6" t="s">
        <v>42</v>
      </c>
      <c r="B9" s="6" t="s">
        <v>43</v>
      </c>
      <c r="C9" s="7">
        <v>20000</v>
      </c>
    </row>
    <row r="10" spans="1:3">
      <c r="A10" s="6" t="s">
        <v>44</v>
      </c>
      <c r="B10" s="6" t="s">
        <v>45</v>
      </c>
      <c r="C10" s="7">
        <v>70000</v>
      </c>
    </row>
    <row r="11" spans="1:3">
      <c r="A11" s="6" t="s">
        <v>46</v>
      </c>
      <c r="B11" s="6" t="s">
        <v>47</v>
      </c>
      <c r="C11" s="7">
        <v>60000</v>
      </c>
    </row>
    <row r="12" spans="1:3">
      <c r="A12" s="6" t="s">
        <v>48</v>
      </c>
      <c r="B12" s="6" t="s">
        <v>49</v>
      </c>
      <c r="C12" s="7">
        <v>50000</v>
      </c>
    </row>
    <row r="13" spans="1:3">
      <c r="A13" s="6" t="s">
        <v>50</v>
      </c>
      <c r="B13" s="6" t="s">
        <v>51</v>
      </c>
      <c r="C13" s="7">
        <v>10000</v>
      </c>
    </row>
    <row r="14" spans="1:3">
      <c r="A14" s="6" t="s">
        <v>52</v>
      </c>
      <c r="B14" s="6" t="s">
        <v>53</v>
      </c>
      <c r="C14" s="7">
        <v>17000</v>
      </c>
    </row>
    <row r="15" spans="1:3">
      <c r="A15" s="6" t="s">
        <v>54</v>
      </c>
      <c r="B15" s="6" t="s">
        <v>55</v>
      </c>
      <c r="C15" s="7">
        <v>30000</v>
      </c>
    </row>
    <row r="16" spans="1:3">
      <c r="A16" s="6" t="s">
        <v>56</v>
      </c>
      <c r="B16" s="6" t="s">
        <v>57</v>
      </c>
      <c r="C16" s="7">
        <v>4000</v>
      </c>
    </row>
    <row r="17" spans="1:3">
      <c r="A17" s="6" t="s">
        <v>58</v>
      </c>
      <c r="B17" s="6" t="s">
        <v>59</v>
      </c>
      <c r="C17" s="7">
        <v>7000</v>
      </c>
    </row>
    <row r="18" spans="1:3">
      <c r="A18" s="6" t="s">
        <v>60</v>
      </c>
      <c r="B18" s="6" t="s">
        <v>61</v>
      </c>
      <c r="C18" s="7">
        <v>8000</v>
      </c>
    </row>
    <row r="19" spans="1:3">
      <c r="A19" s="6" t="s">
        <v>62</v>
      </c>
      <c r="B19" s="6" t="s">
        <v>63</v>
      </c>
      <c r="C19" s="7">
        <v>2000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3" sqref="D13"/>
    </sheetView>
  </sheetViews>
  <sheetFormatPr defaultRowHeight="13.5"/>
  <cols>
    <col min="1" max="1" width="11.75" style="6" bestFit="1" customWidth="1"/>
    <col min="2" max="2" width="33.75" style="6" bestFit="1" customWidth="1"/>
    <col min="3" max="16384" width="9" style="6"/>
  </cols>
  <sheetData>
    <row r="1" spans="1:2">
      <c r="A1" s="10" t="s">
        <v>66</v>
      </c>
      <c r="B1" s="10" t="s">
        <v>67</v>
      </c>
    </row>
    <row r="2" spans="1:2">
      <c r="A2" s="6" t="s">
        <v>68</v>
      </c>
      <c r="B2" s="6" t="s">
        <v>69</v>
      </c>
    </row>
    <row r="3" spans="1:2">
      <c r="A3" s="6" t="s">
        <v>70</v>
      </c>
      <c r="B3" s="6" t="s">
        <v>71</v>
      </c>
    </row>
    <row r="4" spans="1:2">
      <c r="A4" s="6" t="s">
        <v>72</v>
      </c>
      <c r="B4" s="6" t="s">
        <v>73</v>
      </c>
    </row>
    <row r="5" spans="1:2">
      <c r="A5" s="6" t="s">
        <v>74</v>
      </c>
      <c r="B5" s="6" t="s">
        <v>75</v>
      </c>
    </row>
    <row r="6" spans="1:2">
      <c r="A6" s="6" t="s">
        <v>76</v>
      </c>
      <c r="B6" s="6" t="s">
        <v>77</v>
      </c>
    </row>
    <row r="7" spans="1:2">
      <c r="A7" s="6" t="s">
        <v>78</v>
      </c>
      <c r="B7" s="6" t="s">
        <v>79</v>
      </c>
    </row>
    <row r="8" spans="1:2">
      <c r="A8" s="6" t="s">
        <v>80</v>
      </c>
      <c r="B8" s="6" t="s">
        <v>81</v>
      </c>
    </row>
    <row r="9" spans="1:2">
      <c r="A9" s="6" t="s">
        <v>82</v>
      </c>
      <c r="B9" s="6" t="s">
        <v>83</v>
      </c>
    </row>
    <row r="10" spans="1:2">
      <c r="A10" s="6" t="s">
        <v>84</v>
      </c>
      <c r="B10" s="6" t="s">
        <v>85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商品一覧</vt:lpstr>
      <vt:lpstr>顧客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チアリー大阪事務局</cp:lastModifiedBy>
  <dcterms:created xsi:type="dcterms:W3CDTF">2013-09-04T07:33:09Z</dcterms:created>
  <dcterms:modified xsi:type="dcterms:W3CDTF">2013-12-01T02:59:32Z</dcterms:modified>
</cp:coreProperties>
</file>